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2" sheetId="4" r:id="rId1"/>
  </sheets>
  <calcPr calcId="124519"/>
</workbook>
</file>

<file path=xl/calcChain.xml><?xml version="1.0" encoding="utf-8"?>
<calcChain xmlns="http://schemas.openxmlformats.org/spreadsheetml/2006/main">
  <c r="D21" i="4"/>
  <c r="D7"/>
  <c r="D44" s="1"/>
  <c r="E7"/>
  <c r="E21"/>
  <c r="E44" s="1"/>
  <c r="C21"/>
  <c r="F42"/>
  <c r="F41"/>
  <c r="F40"/>
  <c r="F39"/>
  <c r="F38"/>
  <c r="F37"/>
  <c r="F36"/>
  <c r="F35"/>
  <c r="F34"/>
  <c r="F33"/>
  <c r="F32"/>
  <c r="F30"/>
  <c r="F29"/>
  <c r="F28"/>
  <c r="F27"/>
  <c r="F26"/>
  <c r="F25"/>
  <c r="F24"/>
  <c r="F23"/>
  <c r="F21" s="1"/>
  <c r="F11"/>
  <c r="F12"/>
  <c r="F13"/>
  <c r="F14"/>
  <c r="F15"/>
  <c r="F16"/>
  <c r="F18"/>
  <c r="F19"/>
  <c r="F20"/>
  <c r="F9"/>
  <c r="C7"/>
  <c r="F7" l="1"/>
  <c r="F44" s="1"/>
  <c r="C44"/>
</calcChain>
</file>

<file path=xl/sharedStrings.xml><?xml version="1.0" encoding="utf-8"?>
<sst xmlns="http://schemas.openxmlformats.org/spreadsheetml/2006/main" count="76" uniqueCount="66">
  <si>
    <t>Jednostka/Zadanie</t>
  </si>
  <si>
    <t>600/60004</t>
  </si>
  <si>
    <t>921/92109</t>
  </si>
  <si>
    <t>921/92116</t>
  </si>
  <si>
    <t>921/92118</t>
  </si>
  <si>
    <t>801/80104</t>
  </si>
  <si>
    <t>801/80113</t>
  </si>
  <si>
    <t>Dział/                     Rozdział</t>
  </si>
  <si>
    <t>801/80101</t>
  </si>
  <si>
    <t>801/80110</t>
  </si>
  <si>
    <t>400/40095</t>
  </si>
  <si>
    <t>600/60095</t>
  </si>
  <si>
    <t>754/75495</t>
  </si>
  <si>
    <t>851/85153</t>
  </si>
  <si>
    <t>851/85154</t>
  </si>
  <si>
    <t>852/85295</t>
  </si>
  <si>
    <t>900/90095</t>
  </si>
  <si>
    <t>921/92195</t>
  </si>
  <si>
    <t>926/92605</t>
  </si>
  <si>
    <t>Rady Miejskiej Tomaszowa Mazowieckiego</t>
  </si>
  <si>
    <t>z dnia</t>
  </si>
  <si>
    <t>OGÓŁEM</t>
  </si>
  <si>
    <t>801/80195</t>
  </si>
  <si>
    <t>853/85305</t>
  </si>
  <si>
    <t>Plan przed zmianą</t>
  </si>
  <si>
    <t>Zwiększenie</t>
  </si>
  <si>
    <t>Zmniejszenie</t>
  </si>
  <si>
    <t>Plan po zmianach</t>
  </si>
  <si>
    <t>I. Dotacje dla jednostek sektora finansów publicznych</t>
  </si>
  <si>
    <t>1. Dotacje przedmiotowe</t>
  </si>
  <si>
    <t>1) Miejski Zakład Komunikacyjny</t>
  </si>
  <si>
    <t>2. Dotacje podmiotowe</t>
  </si>
  <si>
    <t>2) Dzielnicowy Ośrodek Kultury</t>
  </si>
  <si>
    <t>3) Ośrodek Kultury "TKACZ"</t>
  </si>
  <si>
    <t>4) Skansen Rzeki Pilicy</t>
  </si>
  <si>
    <t>5) Miejska Biblioteka Publiczna</t>
  </si>
  <si>
    <t>6) Muzeum</t>
  </si>
  <si>
    <t>1) Miejski Ośrodek Kultury</t>
  </si>
  <si>
    <t>3. Dotacje celowe</t>
  </si>
  <si>
    <t>1) Gmina Inowłódz</t>
  </si>
  <si>
    <t>2) Gmina Lubochnia</t>
  </si>
  <si>
    <t>3) Powiat Tomaszowski</t>
  </si>
  <si>
    <t>II. Dotacje dla jednostek spoza sektora finansów publicznych</t>
  </si>
  <si>
    <t>1. Dotacje podmiotowe</t>
  </si>
  <si>
    <t>1) Pierwsza Chrześcijańska Szkoła "TOMEK"</t>
  </si>
  <si>
    <t>2) Przedszkole Niepubliczne "TOMASZEK"</t>
  </si>
  <si>
    <t>3) Przedszkole Niepubliczne "PROMYCZEK"</t>
  </si>
  <si>
    <t>4) Przedszkole Niepubliczne "BAJECZKA"</t>
  </si>
  <si>
    <t>5) Przedszkole Niepubliczne "RAJ-LANDIA"</t>
  </si>
  <si>
    <t>6) Gimnazjum dla Dorosłych "Komed"</t>
  </si>
  <si>
    <t>7) Katolickie Gimnazjum im. Ojca Pio</t>
  </si>
  <si>
    <t>8) Zaoczne Gimnazjum dla Dorosłych</t>
  </si>
  <si>
    <t>2. Dotacje celowe</t>
  </si>
  <si>
    <t>2) Dofinansowanie infrastruktury służącej do wspólnego użytkowania przez użytkowników działek rodzinnych ogrodów działkowych</t>
  </si>
  <si>
    <t>3) Zadania z zakresu bezpieczeństwa publicznego</t>
  </si>
  <si>
    <t>4) Zadania z zakresu oświaty i wychowania</t>
  </si>
  <si>
    <t>5) Zadania w zakresie przeciwdziałaniu narkomanii</t>
  </si>
  <si>
    <t>6) Zadania wynikające z MPPiRPA</t>
  </si>
  <si>
    <t>7) Zadania z zakresu pomocy społecznej</t>
  </si>
  <si>
    <t>8) Dofinansowanie do opieki nad dziećmi w wieku do lat 3</t>
  </si>
  <si>
    <t>9) Dofinansowanie infrastruktury służącej do wspólnego użytkowania przez użytkowników działek rodzinnych ogrodów działkowych</t>
  </si>
  <si>
    <t>10) Zadania z zakresu kultury i sztuki</t>
  </si>
  <si>
    <t>11) Zadania z zakresu kultury fizycznej i rekreacji</t>
  </si>
  <si>
    <t>Zestawienie  kwot dotacji na rok 2012</t>
  </si>
  <si>
    <t>1) Dofinansowanie infrastruktury służącej do wspólnego użytkowania przez użytkowników działek rodzinnych ogrodów działkowych</t>
  </si>
  <si>
    <t>Załącznik Nr  11 do Uchwały Nr …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</si>
</sst>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0" fontId="0" fillId="0" borderId="4" xfId="0" applyBorder="1"/>
    <xf numFmtId="0" fontId="1" fillId="0" borderId="3" xfId="0" applyFont="1" applyBorder="1" applyAlignment="1">
      <alignment vertical="center"/>
    </xf>
    <xf numFmtId="0" fontId="1" fillId="0" borderId="1" xfId="0" applyFont="1" applyBorder="1"/>
    <xf numFmtId="0" fontId="0" fillId="0" borderId="1" xfId="0" applyBorder="1"/>
    <xf numFmtId="0" fontId="3" fillId="0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vertical="center"/>
    </xf>
    <xf numFmtId="3" fontId="1" fillId="0" borderId="1" xfId="0" applyNumberFormat="1" applyFont="1" applyBorder="1"/>
    <xf numFmtId="3" fontId="0" fillId="0" borderId="1" xfId="0" applyNumberFormat="1" applyBorder="1"/>
    <xf numFmtId="0" fontId="1" fillId="0" borderId="2" xfId="0" applyFont="1" applyBorder="1" applyAlignment="1">
      <alignment wrapText="1"/>
    </xf>
    <xf numFmtId="0" fontId="3" fillId="0" borderId="6" xfId="0" applyFont="1" applyBorder="1"/>
    <xf numFmtId="3" fontId="1" fillId="0" borderId="6" xfId="0" applyNumberFormat="1" applyFont="1" applyBorder="1"/>
    <xf numFmtId="3" fontId="1" fillId="0" borderId="5" xfId="0" applyNumberFormat="1" applyFont="1" applyBorder="1"/>
    <xf numFmtId="0" fontId="5" fillId="0" borderId="3" xfId="0" applyFont="1" applyBorder="1"/>
    <xf numFmtId="0" fontId="5" fillId="0" borderId="3" xfId="0" applyFont="1" applyBorder="1" applyAlignment="1">
      <alignment horizontal="center" wrapText="1"/>
    </xf>
    <xf numFmtId="3" fontId="5" fillId="0" borderId="3" xfId="0" applyNumberFormat="1" applyFont="1" applyBorder="1"/>
    <xf numFmtId="3" fontId="5" fillId="0" borderId="2" xfId="0" applyNumberFormat="1" applyFont="1" applyBorder="1"/>
    <xf numFmtId="0" fontId="6" fillId="0" borderId="3" xfId="0" applyFont="1" applyBorder="1"/>
    <xf numFmtId="0" fontId="4" fillId="0" borderId="3" xfId="0" applyFont="1" applyFill="1" applyBorder="1" applyAlignment="1">
      <alignment horizontal="center"/>
    </xf>
    <xf numFmtId="3" fontId="6" fillId="0" borderId="3" xfId="0" applyNumberFormat="1" applyFont="1" applyBorder="1"/>
    <xf numFmtId="3" fontId="6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3" fontId="2" fillId="0" borderId="1" xfId="0" applyNumberFormat="1" applyFont="1" applyBorder="1"/>
    <xf numFmtId="3" fontId="2" fillId="0" borderId="4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>
      <selection activeCell="I18" sqref="I18"/>
    </sheetView>
  </sheetViews>
  <sheetFormatPr defaultRowHeight="15"/>
  <cols>
    <col min="1" max="1" width="11.7109375" customWidth="1"/>
    <col min="2" max="2" width="44.42578125" customWidth="1"/>
    <col min="3" max="3" width="13.85546875" customWidth="1"/>
    <col min="4" max="4" width="13" customWidth="1"/>
    <col min="5" max="5" width="13.140625" customWidth="1"/>
    <col min="6" max="6" width="11.7109375" customWidth="1"/>
  </cols>
  <sheetData>
    <row r="1" spans="1:6">
      <c r="D1" s="1" t="s">
        <v>65</v>
      </c>
    </row>
    <row r="2" spans="1:6">
      <c r="D2" s="1" t="s">
        <v>19</v>
      </c>
    </row>
    <row r="3" spans="1:6">
      <c r="D3" s="1" t="s">
        <v>20</v>
      </c>
    </row>
    <row r="4" spans="1:6">
      <c r="B4" t="s">
        <v>63</v>
      </c>
      <c r="E4" s="1"/>
    </row>
    <row r="6" spans="1:6" ht="30">
      <c r="A6" s="4" t="s">
        <v>7</v>
      </c>
      <c r="B6" s="5" t="s">
        <v>0</v>
      </c>
      <c r="C6" s="4" t="s">
        <v>24</v>
      </c>
      <c r="D6" s="15" t="s">
        <v>25</v>
      </c>
      <c r="E6" s="9" t="s">
        <v>26</v>
      </c>
      <c r="F6" s="18" t="s">
        <v>27</v>
      </c>
    </row>
    <row r="7" spans="1:6" ht="29.25">
      <c r="A7" s="22"/>
      <c r="B7" s="23" t="s">
        <v>28</v>
      </c>
      <c r="C7" s="24">
        <f>SUM(C9:C20)</f>
        <v>8693269</v>
      </c>
      <c r="D7" s="24">
        <f t="shared" ref="D7:E7" si="0">SUM(D9:D20)</f>
        <v>45500</v>
      </c>
      <c r="E7" s="24">
        <f t="shared" si="0"/>
        <v>0</v>
      </c>
      <c r="F7" s="25">
        <f>SUM(F9:F20)</f>
        <v>8738769</v>
      </c>
    </row>
    <row r="8" spans="1:6">
      <c r="A8" s="10"/>
      <c r="B8" s="30" t="s">
        <v>29</v>
      </c>
      <c r="C8" s="16"/>
      <c r="D8" s="10"/>
      <c r="E8" s="10"/>
      <c r="F8" s="6"/>
    </row>
    <row r="9" spans="1:6">
      <c r="A9" s="2" t="s">
        <v>1</v>
      </c>
      <c r="B9" s="14" t="s">
        <v>30</v>
      </c>
      <c r="C9" s="16">
        <v>4641000</v>
      </c>
      <c r="D9" s="16"/>
      <c r="E9" s="16"/>
      <c r="F9" s="7">
        <f>C9+D9-E9</f>
        <v>4641000</v>
      </c>
    </row>
    <row r="10" spans="1:6">
      <c r="A10" s="10"/>
      <c r="B10" s="13" t="s">
        <v>31</v>
      </c>
      <c r="C10" s="16"/>
      <c r="D10" s="16"/>
      <c r="E10" s="16"/>
      <c r="F10" s="7"/>
    </row>
    <row r="11" spans="1:6">
      <c r="A11" s="2" t="s">
        <v>2</v>
      </c>
      <c r="B11" s="2" t="s">
        <v>37</v>
      </c>
      <c r="C11" s="16">
        <v>692178</v>
      </c>
      <c r="D11" s="16"/>
      <c r="E11" s="16"/>
      <c r="F11" s="7">
        <f t="shared" ref="F11:F20" si="1">C11+D11-E11</f>
        <v>692178</v>
      </c>
    </row>
    <row r="12" spans="1:6">
      <c r="A12" s="2" t="s">
        <v>2</v>
      </c>
      <c r="B12" s="2" t="s">
        <v>32</v>
      </c>
      <c r="C12" s="16">
        <v>417587</v>
      </c>
      <c r="D12" s="16"/>
      <c r="E12" s="16"/>
      <c r="F12" s="7">
        <f t="shared" si="1"/>
        <v>417587</v>
      </c>
    </row>
    <row r="13" spans="1:6">
      <c r="A13" s="2" t="s">
        <v>2</v>
      </c>
      <c r="B13" s="2" t="s">
        <v>33</v>
      </c>
      <c r="C13" s="16">
        <v>599280</v>
      </c>
      <c r="D13" s="16"/>
      <c r="E13" s="16"/>
      <c r="F13" s="7">
        <f t="shared" si="1"/>
        <v>599280</v>
      </c>
    </row>
    <row r="14" spans="1:6">
      <c r="A14" s="2" t="s">
        <v>2</v>
      </c>
      <c r="B14" s="2" t="s">
        <v>34</v>
      </c>
      <c r="C14" s="16">
        <v>401123</v>
      </c>
      <c r="D14" s="16"/>
      <c r="E14" s="16"/>
      <c r="F14" s="7">
        <f t="shared" si="1"/>
        <v>401123</v>
      </c>
    </row>
    <row r="15" spans="1:6">
      <c r="A15" s="2" t="s">
        <v>3</v>
      </c>
      <c r="B15" s="2" t="s">
        <v>35</v>
      </c>
      <c r="C15" s="31">
        <v>1284635</v>
      </c>
      <c r="D15" s="31">
        <v>42000</v>
      </c>
      <c r="E15" s="31"/>
      <c r="F15" s="32">
        <f t="shared" si="1"/>
        <v>1326635</v>
      </c>
    </row>
    <row r="16" spans="1:6">
      <c r="A16" s="2" t="s">
        <v>4</v>
      </c>
      <c r="B16" s="2" t="s">
        <v>36</v>
      </c>
      <c r="C16" s="16">
        <v>619404</v>
      </c>
      <c r="D16" s="16">
        <v>3500</v>
      </c>
      <c r="E16" s="16"/>
      <c r="F16" s="7">
        <f t="shared" si="1"/>
        <v>622904</v>
      </c>
    </row>
    <row r="17" spans="1:6">
      <c r="A17" s="10"/>
      <c r="B17" s="30" t="s">
        <v>38</v>
      </c>
      <c r="C17" s="16"/>
      <c r="D17" s="16"/>
      <c r="E17" s="16"/>
      <c r="F17" s="7"/>
    </row>
    <row r="18" spans="1:6">
      <c r="A18" s="2" t="s">
        <v>5</v>
      </c>
      <c r="B18" s="2" t="s">
        <v>39</v>
      </c>
      <c r="C18" s="16">
        <v>2862</v>
      </c>
      <c r="D18" s="16"/>
      <c r="E18" s="16"/>
      <c r="F18" s="7">
        <f t="shared" si="1"/>
        <v>2862</v>
      </c>
    </row>
    <row r="19" spans="1:6">
      <c r="A19" s="2" t="s">
        <v>6</v>
      </c>
      <c r="B19" s="2" t="s">
        <v>40</v>
      </c>
      <c r="C19" s="16">
        <v>25200</v>
      </c>
      <c r="D19" s="16"/>
      <c r="E19" s="16"/>
      <c r="F19" s="7">
        <f t="shared" si="1"/>
        <v>25200</v>
      </c>
    </row>
    <row r="20" spans="1:6">
      <c r="A20" s="19" t="s">
        <v>14</v>
      </c>
      <c r="B20" s="19" t="s">
        <v>41</v>
      </c>
      <c r="C20" s="20">
        <v>10000</v>
      </c>
      <c r="D20" s="20"/>
      <c r="E20" s="20"/>
      <c r="F20" s="21">
        <f t="shared" si="1"/>
        <v>10000</v>
      </c>
    </row>
    <row r="21" spans="1:6" ht="29.25">
      <c r="A21" s="22"/>
      <c r="B21" s="23" t="s">
        <v>42</v>
      </c>
      <c r="C21" s="24">
        <f>SUM(C23:C42)</f>
        <v>3010098</v>
      </c>
      <c r="D21" s="24">
        <f>SUM(D23:D42)</f>
        <v>0</v>
      </c>
      <c r="E21" s="24">
        <f t="shared" ref="E21" si="2">SUM(E23:E42)</f>
        <v>0</v>
      </c>
      <c r="F21" s="25">
        <f>SUM(F23:F42)</f>
        <v>3010098</v>
      </c>
    </row>
    <row r="22" spans="1:6">
      <c r="A22" s="10"/>
      <c r="B22" s="30" t="s">
        <v>43</v>
      </c>
      <c r="C22" s="16"/>
      <c r="D22" s="10"/>
      <c r="E22" s="10"/>
      <c r="F22" s="6"/>
    </row>
    <row r="23" spans="1:6">
      <c r="A23" s="2" t="s">
        <v>8</v>
      </c>
      <c r="B23" s="2" t="s">
        <v>44</v>
      </c>
      <c r="C23" s="16">
        <v>125600</v>
      </c>
      <c r="D23" s="10"/>
      <c r="E23" s="10"/>
      <c r="F23" s="7">
        <f t="shared" ref="F23:F30" si="3">C23+D23-E23</f>
        <v>125600</v>
      </c>
    </row>
    <row r="24" spans="1:6">
      <c r="A24" s="2" t="s">
        <v>5</v>
      </c>
      <c r="B24" s="2" t="s">
        <v>45</v>
      </c>
      <c r="C24" s="16">
        <v>410193</v>
      </c>
      <c r="D24" s="10"/>
      <c r="E24" s="10"/>
      <c r="F24" s="7">
        <f t="shared" si="3"/>
        <v>410193</v>
      </c>
    </row>
    <row r="25" spans="1:6">
      <c r="A25" s="2" t="s">
        <v>5</v>
      </c>
      <c r="B25" s="2" t="s">
        <v>46</v>
      </c>
      <c r="C25" s="16">
        <v>181245</v>
      </c>
      <c r="D25" s="10"/>
      <c r="E25" s="10"/>
      <c r="F25" s="7">
        <f t="shared" si="3"/>
        <v>181245</v>
      </c>
    </row>
    <row r="26" spans="1:6">
      <c r="A26" s="2" t="s">
        <v>5</v>
      </c>
      <c r="B26" s="2" t="s">
        <v>47</v>
      </c>
      <c r="C26" s="16">
        <v>98100</v>
      </c>
      <c r="D26" s="10"/>
      <c r="E26" s="10"/>
      <c r="F26" s="7">
        <f t="shared" si="3"/>
        <v>98100</v>
      </c>
    </row>
    <row r="27" spans="1:6">
      <c r="A27" s="2" t="s">
        <v>5</v>
      </c>
      <c r="B27" s="2" t="s">
        <v>48</v>
      </c>
      <c r="C27" s="17">
        <v>61300</v>
      </c>
      <c r="D27" s="11"/>
      <c r="E27" s="11"/>
      <c r="F27" s="7">
        <f t="shared" si="3"/>
        <v>61300</v>
      </c>
    </row>
    <row r="28" spans="1:6">
      <c r="A28" s="2" t="s">
        <v>9</v>
      </c>
      <c r="B28" s="2" t="s">
        <v>49</v>
      </c>
      <c r="C28" s="17">
        <v>85000</v>
      </c>
      <c r="D28" s="11"/>
      <c r="E28" s="11"/>
      <c r="F28" s="7">
        <f t="shared" si="3"/>
        <v>85000</v>
      </c>
    </row>
    <row r="29" spans="1:6">
      <c r="A29" s="2" t="s">
        <v>9</v>
      </c>
      <c r="B29" s="2" t="s">
        <v>50</v>
      </c>
      <c r="C29" s="17">
        <v>36110</v>
      </c>
      <c r="D29" s="11"/>
      <c r="E29" s="11"/>
      <c r="F29" s="7">
        <f t="shared" si="3"/>
        <v>36110</v>
      </c>
    </row>
    <row r="30" spans="1:6">
      <c r="A30" s="2" t="s">
        <v>9</v>
      </c>
      <c r="B30" s="2" t="s">
        <v>51</v>
      </c>
      <c r="C30" s="17">
        <v>159900</v>
      </c>
      <c r="D30" s="11"/>
      <c r="E30" s="11"/>
      <c r="F30" s="7">
        <f t="shared" si="3"/>
        <v>159900</v>
      </c>
    </row>
    <row r="31" spans="1:6">
      <c r="A31" s="11"/>
      <c r="B31" s="30" t="s">
        <v>52</v>
      </c>
      <c r="C31" s="17"/>
      <c r="D31" s="11"/>
      <c r="E31" s="11"/>
      <c r="F31" s="8"/>
    </row>
    <row r="32" spans="1:6" ht="48" customHeight="1">
      <c r="A32" s="12" t="s">
        <v>10</v>
      </c>
      <c r="B32" s="3" t="s">
        <v>64</v>
      </c>
      <c r="C32" s="17">
        <v>5000</v>
      </c>
      <c r="D32" s="11"/>
      <c r="E32" s="11"/>
      <c r="F32" s="7">
        <f t="shared" ref="F32:F42" si="4">C32+D32-E32</f>
        <v>5000</v>
      </c>
    </row>
    <row r="33" spans="1:6" ht="48" customHeight="1">
      <c r="A33" s="12" t="s">
        <v>11</v>
      </c>
      <c r="B33" s="3" t="s">
        <v>53</v>
      </c>
      <c r="C33" s="17">
        <v>3000</v>
      </c>
      <c r="D33" s="11"/>
      <c r="E33" s="11"/>
      <c r="F33" s="7">
        <f t="shared" si="4"/>
        <v>3000</v>
      </c>
    </row>
    <row r="34" spans="1:6">
      <c r="A34" s="12" t="s">
        <v>12</v>
      </c>
      <c r="B34" s="2" t="s">
        <v>54</v>
      </c>
      <c r="C34" s="17">
        <v>20680</v>
      </c>
      <c r="D34" s="11"/>
      <c r="E34" s="11"/>
      <c r="F34" s="7">
        <f t="shared" si="4"/>
        <v>20680</v>
      </c>
    </row>
    <row r="35" spans="1:6">
      <c r="A35" s="12" t="s">
        <v>22</v>
      </c>
      <c r="B35" s="2" t="s">
        <v>55</v>
      </c>
      <c r="C35" s="17">
        <v>50420</v>
      </c>
      <c r="D35" s="11"/>
      <c r="E35" s="11"/>
      <c r="F35" s="7">
        <f t="shared" si="4"/>
        <v>50420</v>
      </c>
    </row>
    <row r="36" spans="1:6">
      <c r="A36" s="12" t="s">
        <v>13</v>
      </c>
      <c r="B36" s="2" t="s">
        <v>56</v>
      </c>
      <c r="C36" s="17">
        <v>30000</v>
      </c>
      <c r="D36" s="11"/>
      <c r="E36" s="11"/>
      <c r="F36" s="7">
        <f t="shared" si="4"/>
        <v>30000</v>
      </c>
    </row>
    <row r="37" spans="1:6">
      <c r="A37" s="12" t="s">
        <v>14</v>
      </c>
      <c r="B37" s="2" t="s">
        <v>57</v>
      </c>
      <c r="C37" s="17">
        <v>556000</v>
      </c>
      <c r="D37" s="11"/>
      <c r="E37" s="11"/>
      <c r="F37" s="7">
        <f t="shared" si="4"/>
        <v>556000</v>
      </c>
    </row>
    <row r="38" spans="1:6">
      <c r="A38" s="12" t="s">
        <v>15</v>
      </c>
      <c r="B38" s="2" t="s">
        <v>58</v>
      </c>
      <c r="C38" s="17">
        <v>200550</v>
      </c>
      <c r="D38" s="11"/>
      <c r="E38" s="11"/>
      <c r="F38" s="7">
        <f t="shared" si="4"/>
        <v>200550</v>
      </c>
    </row>
    <row r="39" spans="1:6">
      <c r="A39" s="12" t="s">
        <v>23</v>
      </c>
      <c r="B39" s="2" t="s">
        <v>59</v>
      </c>
      <c r="C39" s="17">
        <v>50000</v>
      </c>
      <c r="D39" s="11"/>
      <c r="E39" s="11"/>
      <c r="F39" s="7">
        <f t="shared" si="4"/>
        <v>50000</v>
      </c>
    </row>
    <row r="40" spans="1:6" ht="38.25">
      <c r="A40" s="12" t="s">
        <v>16</v>
      </c>
      <c r="B40" s="3" t="s">
        <v>60</v>
      </c>
      <c r="C40" s="17">
        <v>5000</v>
      </c>
      <c r="D40" s="11"/>
      <c r="E40" s="11"/>
      <c r="F40" s="7">
        <f t="shared" si="4"/>
        <v>5000</v>
      </c>
    </row>
    <row r="41" spans="1:6">
      <c r="A41" s="12" t="s">
        <v>17</v>
      </c>
      <c r="B41" s="2" t="s">
        <v>61</v>
      </c>
      <c r="C41" s="17">
        <v>42000</v>
      </c>
      <c r="D41" s="11"/>
      <c r="E41" s="11"/>
      <c r="F41" s="7">
        <f t="shared" si="4"/>
        <v>42000</v>
      </c>
    </row>
    <row r="42" spans="1:6">
      <c r="A42" s="12" t="s">
        <v>18</v>
      </c>
      <c r="B42" s="2" t="s">
        <v>62</v>
      </c>
      <c r="C42" s="17">
        <v>890000</v>
      </c>
      <c r="D42" s="11"/>
      <c r="E42" s="11"/>
      <c r="F42" s="7">
        <f t="shared" si="4"/>
        <v>890000</v>
      </c>
    </row>
    <row r="43" spans="1:6">
      <c r="A43" s="11"/>
      <c r="B43" s="11"/>
      <c r="C43" s="11"/>
      <c r="D43" s="11"/>
      <c r="E43" s="11"/>
      <c r="F43" s="8"/>
    </row>
    <row r="44" spans="1:6">
      <c r="A44" s="26"/>
      <c r="B44" s="27" t="s">
        <v>21</v>
      </c>
      <c r="C44" s="28">
        <f>C21+C7</f>
        <v>11703367</v>
      </c>
      <c r="D44" s="28">
        <f t="shared" ref="D44:F44" si="5">D21+D7</f>
        <v>45500</v>
      </c>
      <c r="E44" s="28">
        <f t="shared" si="5"/>
        <v>0</v>
      </c>
      <c r="F44" s="29">
        <f t="shared" si="5"/>
        <v>11748867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2012-02-20T15:12:05Z</dcterms:modified>
</cp:coreProperties>
</file>